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1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<sst xmlns="http://schemas.openxmlformats.org/spreadsheetml/2006/main" count="291" uniqueCount="114">
  <si>
    <t>序号</t>
  </si>
  <si>
    <t>项目主题</t>
  </si>
  <si>
    <t>项目名称</t>
  </si>
  <si>
    <t>队长</t>
  </si>
  <si>
    <t>评审1</t>
  </si>
  <si>
    <t>评审2</t>
  </si>
  <si>
    <t>评审3</t>
  </si>
  <si>
    <t>评审分</t>
  </si>
  <si>
    <t>比赛分</t>
  </si>
  <si>
    <t>总分</t>
  </si>
  <si>
    <t>兴农机械</t>
  </si>
  <si>
    <t>红薯收割机</t>
  </si>
  <si>
    <t>柏梦娜</t>
  </si>
  <si>
    <t>“丰收一号”智能一体化韭菜收割机</t>
  </si>
  <si>
    <t>张发财</t>
  </si>
  <si>
    <t>韭菜收割机</t>
  </si>
  <si>
    <t>王泽旭</t>
  </si>
  <si>
    <t>制种玉米父本收割机</t>
  </si>
  <si>
    <t>刘荣国</t>
  </si>
  <si>
    <t>农用花生播种施肥一体机</t>
  </si>
  <si>
    <t>迮祖旭</t>
  </si>
  <si>
    <t>全自动无土栽培小辣椒培养采摘一体装置</t>
  </si>
  <si>
    <t>喻骏坤</t>
  </si>
  <si>
    <t>自动韭菜收割机</t>
  </si>
  <si>
    <t>罗壮</t>
  </si>
  <si>
    <t>一款便于移动的多功能茄子采摘器</t>
  </si>
  <si>
    <t>潘启动</t>
  </si>
  <si>
    <t>大葱收割机</t>
  </si>
  <si>
    <t>王志卿</t>
  </si>
  <si>
    <t>韭菜收割捆扎一体机</t>
  </si>
  <si>
    <t>蒙哲煦</t>
  </si>
  <si>
    <t>高性能仿生机械项目</t>
  </si>
  <si>
    <t>仿生青蛙</t>
  </si>
  <si>
    <t>刘雨昕</t>
  </si>
  <si>
    <t>基于摩擦轮结构的仿生青蛙</t>
  </si>
  <si>
    <t>唐成远</t>
  </si>
  <si>
    <t>新型仿生机械蝴蝶</t>
  </si>
  <si>
    <t>吴浩</t>
  </si>
  <si>
    <t>基于线拉扭簧驱动的三折仿生青蛙</t>
  </si>
  <si>
    <t>李柯陈</t>
  </si>
  <si>
    <t>仿生蝴蝶飞行器</t>
  </si>
  <si>
    <t>杜文杰</t>
  </si>
  <si>
    <t>仿生蝴蝶</t>
  </si>
  <si>
    <t>张茂</t>
  </si>
  <si>
    <t>陈乃振</t>
  </si>
  <si>
    <t>仿生跳跃蛙</t>
  </si>
  <si>
    <t>周纪蓬</t>
  </si>
  <si>
    <t>李俊星</t>
  </si>
  <si>
    <t>宋洋</t>
  </si>
  <si>
    <t>许乐洲</t>
  </si>
  <si>
    <t>马佳玺</t>
  </si>
  <si>
    <t>王川徽</t>
  </si>
  <si>
    <t>相少龙</t>
  </si>
  <si>
    <t>房子奕</t>
  </si>
  <si>
    <t>申嘉宇</t>
  </si>
  <si>
    <t>仿生蝎子机器人</t>
  </si>
  <si>
    <t>张容菠</t>
  </si>
  <si>
    <t>谢鹏举</t>
  </si>
  <si>
    <t>叶蕴天</t>
  </si>
  <si>
    <t>黄毓莹</t>
  </si>
  <si>
    <t>张天乐</t>
  </si>
  <si>
    <t>基于缺齿齿轮及线驱动的仿生青蛙</t>
  </si>
  <si>
    <t>吴梦茹</t>
  </si>
  <si>
    <t>王文凯</t>
  </si>
  <si>
    <t>创意组</t>
  </si>
  <si>
    <t>莲藕的采收方式改进</t>
  </si>
  <si>
    <t>况世权</t>
  </si>
  <si>
    <t>高性能仿生青蛙设计</t>
  </si>
  <si>
    <t>赵贻茗</t>
  </si>
  <si>
    <t>兴农机械——全自动捡苗机</t>
  </si>
  <si>
    <t>樊亚轩</t>
  </si>
  <si>
    <t>仿生机械狗</t>
  </si>
  <si>
    <t>叶荞玮</t>
  </si>
  <si>
    <t>蚯蚓仿生兴农机械</t>
  </si>
  <si>
    <t>计豪</t>
  </si>
  <si>
    <t>环环相扣——安全多功能近电预警手环</t>
  </si>
  <si>
    <t>臧璐妍</t>
  </si>
  <si>
    <t>农产品蔬菜抗衰老机器人</t>
  </si>
  <si>
    <t>吴婧尔</t>
  </si>
  <si>
    <t>联合花生收割机</t>
  </si>
  <si>
    <t>徐熙哲</t>
  </si>
  <si>
    <t>队员</t>
  </si>
  <si>
    <t>奖项</t>
  </si>
  <si>
    <t>黄永京、江龙翔、惠宏杰</t>
  </si>
  <si>
    <t>一等奖</t>
  </si>
  <si>
    <t>田梓锐、赵世祥</t>
  </si>
  <si>
    <t>二等奖</t>
  </si>
  <si>
    <t>无</t>
  </si>
  <si>
    <t>三等奖</t>
  </si>
  <si>
    <t>王嘉鹏</t>
  </si>
  <si>
    <t>韩怡柯、章锐、董仙霞、黄梓鸣</t>
  </si>
  <si>
    <t>张铭、林子琪、邓骁涵</t>
  </si>
  <si>
    <t>张惠军、宋伟东、沈宪玮、高铭轩</t>
  </si>
  <si>
    <t>胡维容、王桢曦、李亚楠、邓锦凡</t>
  </si>
  <si>
    <t>董伟业、韩鹏宇、何泽民</t>
  </si>
  <si>
    <t>曾力、黄涛、纪铭媛</t>
  </si>
  <si>
    <t>优胜奖</t>
  </si>
  <si>
    <t>马科胜、张昊、王鹏飞</t>
  </si>
  <si>
    <t>卢子乐、马悟贤、唐程骏</t>
  </si>
  <si>
    <t>罗淋方、田焜、杨天睿、吴诗琪</t>
  </si>
  <si>
    <t>乔文震、刘原灏、王耀民</t>
  </si>
  <si>
    <t>马宝博、付麟喻</t>
  </si>
  <si>
    <t>耿嘉、雷婧妤、朱菲、米佳宁</t>
  </si>
  <si>
    <t>潘镜宇、龙佳一、张杰</t>
  </si>
  <si>
    <t>王心岸 、袁明月、石路璐</t>
  </si>
  <si>
    <t>颜冬、庞逸飞</t>
  </si>
  <si>
    <t>努尔飞丁·斯坎迪尔、朱宸宇</t>
  </si>
  <si>
    <t>黄伟祺、邓亚川、程明鹤、李天合</t>
  </si>
  <si>
    <t>张晨浩、朱悦、李秀栋、王宇</t>
  </si>
  <si>
    <t>秦永壹、郑泽坤、黄秋婷、方恒毅</t>
  </si>
  <si>
    <t>丁家乐、庄政、潘虹羽、何乐</t>
  </si>
  <si>
    <t>孙倩、华婉清</t>
  </si>
  <si>
    <t>王芮伊、白佳琳、赵晟洁</t>
  </si>
  <si>
    <t>李俊杰、刘博、张正烨、万建豪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</si>
</sst>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name val="宋体"/>
      <charset val="134"/>
    </font>
    <font>
      <b/>
      <sz val="18"/>
      <color rgb="FF0070C0"/>
      <name val="宋体"/>
      <charset val="134"/>
    </font>
    <font>
      <b/>
      <sz val="16"/>
      <name val="宋体"/>
      <charset val="134"/>
    </font>
    <font>
      <sz val="16"/>
      <name val="宋体"/>
      <charset val="134"/>
    </font>
    <font>
      <b/>
      <sz val="18"/>
      <color theme="5" tint="-0.249977111117893"/>
      <name val="宋体"/>
      <charset val="134"/>
    </font>
    <font>
      <b/>
      <sz val="18"/>
      <color rgb="FF7030A0"/>
      <name val="宋体"/>
      <charset val="134"/>
    </font>
    <font>
      <b/>
      <sz val="18"/>
      <color rgb="FF00B050"/>
      <name val="宋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4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6" borderId="8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7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2"/>
  <sheetViews>
    <sheetView zoomScale="96" zoomScaleNormal="96" topLeftCell="A16" workbookViewId="0">
      <selection activeCell="A28" sqref="A28:K28"/>
    </sheetView>
  </sheetViews>
  <sheetFormatPr defaultColWidth="10" defaultRowHeight="20.25"/>
  <cols>
    <col min="1" max="1" width="5.66666666666667" style="13" customWidth="1"/>
    <col min="2" max="2" width="24.3333333333333" style="13" customWidth="1"/>
    <col min="3" max="3" width="47.5" style="13" customWidth="1"/>
    <col min="4" max="6" width="10.1666666666667" style="13" customWidth="1"/>
    <col min="7" max="8" width="11" style="13" customWidth="1"/>
    <col min="9" max="10" width="9" style="13" customWidth="1"/>
    <col min="11" max="11" width="7.83333333333333" style="13" customWidth="1"/>
    <col min="12" max="12" width="10" style="13" customWidth="1"/>
    <col min="13" max="16384" width="10" style="13"/>
  </cols>
  <sheetData>
    <row r="1" ht="26.5" customHeight="1" spans="1:11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17"/>
      <c r="K1" s="17" t="s">
        <v>9</v>
      </c>
    </row>
    <row r="2" spans="1:11">
      <c r="A2" s="6">
        <v>1</v>
      </c>
      <c r="B2" s="6" t="s">
        <v>10</v>
      </c>
      <c r="C2" s="6" t="s">
        <v>11</v>
      </c>
      <c r="D2" s="6" t="s">
        <v>12</v>
      </c>
      <c r="E2" s="6">
        <v>0</v>
      </c>
      <c r="F2" s="6">
        <v>0</v>
      </c>
      <c r="G2" s="6">
        <v>0</v>
      </c>
      <c r="H2" s="6">
        <f>SUM(E2:G2)/3</f>
        <v>0</v>
      </c>
      <c r="I2" s="6"/>
      <c r="J2" s="6"/>
      <c r="K2" s="6">
        <v>0</v>
      </c>
    </row>
    <row r="3" spans="1:11">
      <c r="A3" s="6">
        <v>2</v>
      </c>
      <c r="B3" s="6" t="s">
        <v>10</v>
      </c>
      <c r="C3" s="6" t="s">
        <v>13</v>
      </c>
      <c r="D3" s="6" t="s">
        <v>14</v>
      </c>
      <c r="E3" s="6">
        <v>70</v>
      </c>
      <c r="F3" s="6">
        <v>81</v>
      </c>
      <c r="G3" s="6">
        <v>75</v>
      </c>
      <c r="H3" s="6">
        <f t="shared" ref="H3:H41" si="0">SUM(E3:G3)/3</f>
        <v>75.3333333333333</v>
      </c>
      <c r="I3" s="6"/>
      <c r="J3" s="6"/>
      <c r="K3" s="6">
        <f>H3</f>
        <v>75.3333333333333</v>
      </c>
    </row>
    <row r="4" spans="1:11">
      <c r="A4" s="6">
        <v>3</v>
      </c>
      <c r="B4" s="6" t="s">
        <v>10</v>
      </c>
      <c r="C4" s="6" t="s">
        <v>15</v>
      </c>
      <c r="D4" s="6" t="s">
        <v>16</v>
      </c>
      <c r="E4" s="6">
        <v>76</v>
      </c>
      <c r="F4" s="6">
        <v>70</v>
      </c>
      <c r="G4" s="6">
        <v>76</v>
      </c>
      <c r="H4" s="6">
        <f t="shared" si="0"/>
        <v>74</v>
      </c>
      <c r="I4" s="6"/>
      <c r="J4" s="6"/>
      <c r="K4" s="6">
        <f t="shared" ref="K4:K11" si="1">H4</f>
        <v>74</v>
      </c>
    </row>
    <row r="5" spans="1:11">
      <c r="A5" s="6">
        <v>4</v>
      </c>
      <c r="B5" s="6" t="s">
        <v>10</v>
      </c>
      <c r="C5" s="6" t="s">
        <v>17</v>
      </c>
      <c r="D5" s="6" t="s">
        <v>18</v>
      </c>
      <c r="E5" s="6">
        <v>90</v>
      </c>
      <c r="F5" s="6">
        <v>95</v>
      </c>
      <c r="G5" s="6">
        <v>82</v>
      </c>
      <c r="H5" s="6">
        <f t="shared" si="0"/>
        <v>89</v>
      </c>
      <c r="I5" s="6"/>
      <c r="J5" s="6"/>
      <c r="K5" s="6">
        <f t="shared" si="1"/>
        <v>89</v>
      </c>
    </row>
    <row r="6" spans="1:11">
      <c r="A6" s="6">
        <v>5</v>
      </c>
      <c r="B6" s="6" t="s">
        <v>10</v>
      </c>
      <c r="C6" s="6" t="s">
        <v>19</v>
      </c>
      <c r="D6" s="6" t="s">
        <v>20</v>
      </c>
      <c r="E6" s="6">
        <v>89</v>
      </c>
      <c r="F6" s="6">
        <v>85</v>
      </c>
      <c r="G6" s="6">
        <v>78</v>
      </c>
      <c r="H6" s="6">
        <f t="shared" si="0"/>
        <v>84</v>
      </c>
      <c r="I6" s="6"/>
      <c r="J6" s="6"/>
      <c r="K6" s="6">
        <f t="shared" si="1"/>
        <v>84</v>
      </c>
    </row>
    <row r="7" spans="1:11">
      <c r="A7" s="6">
        <v>6</v>
      </c>
      <c r="B7" s="6" t="s">
        <v>10</v>
      </c>
      <c r="C7" s="6" t="s">
        <v>21</v>
      </c>
      <c r="D7" s="6" t="s">
        <v>22</v>
      </c>
      <c r="E7" s="6">
        <v>82</v>
      </c>
      <c r="F7" s="6">
        <v>70</v>
      </c>
      <c r="G7" s="6">
        <v>78</v>
      </c>
      <c r="H7" s="6">
        <f t="shared" si="0"/>
        <v>76.6666666666667</v>
      </c>
      <c r="I7" s="6"/>
      <c r="J7" s="6"/>
      <c r="K7" s="6">
        <f t="shared" si="1"/>
        <v>76.6666666666667</v>
      </c>
    </row>
    <row r="8" spans="1:11">
      <c r="A8" s="6">
        <v>7</v>
      </c>
      <c r="B8" s="6" t="s">
        <v>10</v>
      </c>
      <c r="C8" s="6" t="s">
        <v>23</v>
      </c>
      <c r="D8" s="6" t="s">
        <v>24</v>
      </c>
      <c r="E8" s="6">
        <v>78</v>
      </c>
      <c r="F8" s="6">
        <v>80</v>
      </c>
      <c r="G8" s="6">
        <v>75</v>
      </c>
      <c r="H8" s="6">
        <f t="shared" si="0"/>
        <v>77.6666666666667</v>
      </c>
      <c r="I8" s="6"/>
      <c r="J8" s="6"/>
      <c r="K8" s="6">
        <f t="shared" si="1"/>
        <v>77.6666666666667</v>
      </c>
    </row>
    <row r="9" spans="1:11">
      <c r="A9" s="6">
        <v>8</v>
      </c>
      <c r="B9" s="6" t="s">
        <v>10</v>
      </c>
      <c r="C9" s="6" t="s">
        <v>25</v>
      </c>
      <c r="D9" s="6" t="s">
        <v>26</v>
      </c>
      <c r="E9" s="6">
        <v>91</v>
      </c>
      <c r="F9" s="6">
        <v>92</v>
      </c>
      <c r="G9" s="6">
        <v>81</v>
      </c>
      <c r="H9" s="6">
        <f t="shared" si="0"/>
        <v>88</v>
      </c>
      <c r="I9" s="6"/>
      <c r="J9" s="6"/>
      <c r="K9" s="6">
        <f t="shared" si="1"/>
        <v>88</v>
      </c>
    </row>
    <row r="10" spans="1:11">
      <c r="A10" s="6">
        <v>9</v>
      </c>
      <c r="B10" s="6" t="s">
        <v>10</v>
      </c>
      <c r="C10" s="6" t="s">
        <v>27</v>
      </c>
      <c r="D10" s="6" t="s">
        <v>28</v>
      </c>
      <c r="E10" s="6">
        <v>78</v>
      </c>
      <c r="F10" s="6">
        <v>70</v>
      </c>
      <c r="G10" s="6">
        <v>76</v>
      </c>
      <c r="H10" s="6">
        <f t="shared" si="0"/>
        <v>74.6666666666667</v>
      </c>
      <c r="I10" s="6"/>
      <c r="J10" s="6"/>
      <c r="K10" s="6">
        <f t="shared" si="1"/>
        <v>74.6666666666667</v>
      </c>
    </row>
    <row r="11" spans="1:11">
      <c r="A11" s="6">
        <v>10</v>
      </c>
      <c r="B11" s="6" t="s">
        <v>10</v>
      </c>
      <c r="C11" s="6" t="s">
        <v>29</v>
      </c>
      <c r="D11" s="6" t="s">
        <v>30</v>
      </c>
      <c r="E11" s="6">
        <v>77</v>
      </c>
      <c r="F11" s="6">
        <v>80</v>
      </c>
      <c r="G11" s="6">
        <v>80</v>
      </c>
      <c r="H11" s="6">
        <f t="shared" si="0"/>
        <v>79</v>
      </c>
      <c r="I11" s="6"/>
      <c r="J11" s="6"/>
      <c r="K11" s="6">
        <f t="shared" si="1"/>
        <v>79</v>
      </c>
    </row>
    <row r="12" spans="1:11">
      <c r="A12" s="6">
        <v>11</v>
      </c>
      <c r="B12" s="6" t="s">
        <v>31</v>
      </c>
      <c r="C12" s="14" t="s">
        <v>32</v>
      </c>
      <c r="D12" s="6" t="s">
        <v>33</v>
      </c>
      <c r="E12" s="6"/>
      <c r="F12" s="6"/>
      <c r="G12" s="6"/>
      <c r="H12" s="6"/>
      <c r="I12" s="6"/>
      <c r="J12" s="6"/>
      <c r="K12" s="6"/>
    </row>
    <row r="13" spans="1:11">
      <c r="A13" s="6">
        <v>12</v>
      </c>
      <c r="B13" s="6" t="s">
        <v>31</v>
      </c>
      <c r="C13" s="14" t="s">
        <v>34</v>
      </c>
      <c r="D13" s="6" t="s">
        <v>35</v>
      </c>
      <c r="E13" s="6">
        <v>92</v>
      </c>
      <c r="F13" s="6">
        <v>85</v>
      </c>
      <c r="G13" s="6"/>
      <c r="H13" s="6">
        <f>SUM(E13:G13)/2</f>
        <v>88.5</v>
      </c>
      <c r="I13" s="6">
        <v>23</v>
      </c>
      <c r="J13" s="6">
        <f t="shared" ref="J13:J34" si="2">I13/50*100</f>
        <v>46</v>
      </c>
      <c r="K13" s="6"/>
    </row>
    <row r="14" spans="1:11">
      <c r="A14" s="6">
        <v>13</v>
      </c>
      <c r="B14" s="6" t="s">
        <v>31</v>
      </c>
      <c r="C14" s="15" t="s">
        <v>36</v>
      </c>
      <c r="D14" s="6" t="s">
        <v>37</v>
      </c>
      <c r="E14" s="6">
        <v>87</v>
      </c>
      <c r="F14" s="6">
        <v>80</v>
      </c>
      <c r="G14" s="6"/>
      <c r="H14" s="6">
        <f>SUM(E14:G14)/2</f>
        <v>83.5</v>
      </c>
      <c r="I14" s="6">
        <v>11.4</v>
      </c>
      <c r="J14" s="6">
        <f>I14/80*100</f>
        <v>14.25</v>
      </c>
      <c r="K14" s="6"/>
    </row>
    <row r="15" spans="1:11">
      <c r="A15" s="6">
        <v>14</v>
      </c>
      <c r="B15" s="6" t="s">
        <v>31</v>
      </c>
      <c r="C15" s="14" t="s">
        <v>38</v>
      </c>
      <c r="D15" s="6" t="s">
        <v>39</v>
      </c>
      <c r="E15" s="6">
        <v>91</v>
      </c>
      <c r="F15" s="6">
        <v>82</v>
      </c>
      <c r="G15" s="6"/>
      <c r="H15" s="6">
        <f>SUM(E15:G15)/2</f>
        <v>86.5</v>
      </c>
      <c r="I15" s="6">
        <v>11</v>
      </c>
      <c r="J15" s="6">
        <f t="shared" si="2"/>
        <v>22</v>
      </c>
      <c r="K15" s="6"/>
    </row>
    <row r="16" spans="1:11">
      <c r="A16" s="6">
        <v>15</v>
      </c>
      <c r="B16" s="6" t="s">
        <v>31</v>
      </c>
      <c r="C16" s="15" t="s">
        <v>40</v>
      </c>
      <c r="D16" s="6" t="s">
        <v>41</v>
      </c>
      <c r="E16" s="6">
        <v>85</v>
      </c>
      <c r="F16" s="6">
        <v>78</v>
      </c>
      <c r="G16" s="6"/>
      <c r="H16" s="6">
        <f>SUM(E16:G16)/2</f>
        <v>81.5</v>
      </c>
      <c r="I16" s="6">
        <v>20.7</v>
      </c>
      <c r="J16" s="6">
        <f>I16/80*100</f>
        <v>25.875</v>
      </c>
      <c r="K16" s="6"/>
    </row>
    <row r="17" spans="1:11">
      <c r="A17" s="6">
        <v>16</v>
      </c>
      <c r="B17" s="6" t="s">
        <v>31</v>
      </c>
      <c r="C17" s="15" t="s">
        <v>42</v>
      </c>
      <c r="D17" s="6" t="s">
        <v>43</v>
      </c>
      <c r="E17" s="6">
        <v>86</v>
      </c>
      <c r="F17" s="6">
        <v>82</v>
      </c>
      <c r="G17" s="6"/>
      <c r="H17" s="6">
        <f>SUM(E17:G17)/2</f>
        <v>84</v>
      </c>
      <c r="I17" s="6">
        <v>50.7</v>
      </c>
      <c r="J17" s="6">
        <f t="shared" ref="J17" si="3">I17/80*100</f>
        <v>63.375</v>
      </c>
      <c r="K17" s="6"/>
    </row>
    <row r="18" spans="1:11">
      <c r="A18" s="6">
        <v>17</v>
      </c>
      <c r="B18" s="6" t="s">
        <v>31</v>
      </c>
      <c r="C18" s="15" t="s">
        <v>42</v>
      </c>
      <c r="D18" s="6" t="s">
        <v>44</v>
      </c>
      <c r="E18" s="6"/>
      <c r="F18" s="6"/>
      <c r="G18" s="6"/>
      <c r="H18" s="6"/>
      <c r="I18" s="6"/>
      <c r="J18" s="6"/>
      <c r="K18" s="6"/>
    </row>
    <row r="19" spans="1:11">
      <c r="A19" s="6">
        <v>18</v>
      </c>
      <c r="B19" s="6" t="s">
        <v>31</v>
      </c>
      <c r="C19" s="14" t="s">
        <v>45</v>
      </c>
      <c r="D19" s="6" t="s">
        <v>46</v>
      </c>
      <c r="E19" s="6"/>
      <c r="F19" s="6"/>
      <c r="G19" s="6"/>
      <c r="H19" s="6"/>
      <c r="I19" s="6"/>
      <c r="J19" s="6"/>
      <c r="K19" s="6"/>
    </row>
    <row r="20" spans="1:11">
      <c r="A20" s="6">
        <v>19</v>
      </c>
      <c r="B20" s="6" t="s">
        <v>31</v>
      </c>
      <c r="C20" s="15" t="s">
        <v>42</v>
      </c>
      <c r="D20" s="6" t="s">
        <v>47</v>
      </c>
      <c r="E20" s="6">
        <v>83</v>
      </c>
      <c r="F20" s="6"/>
      <c r="G20" s="6"/>
      <c r="H20" s="6">
        <f>SUM(E20:G20)/1</f>
        <v>83</v>
      </c>
      <c r="I20" s="6">
        <v>5.3</v>
      </c>
      <c r="J20" s="6">
        <f>I20/80*100</f>
        <v>6.625</v>
      </c>
      <c r="K20" s="6"/>
    </row>
    <row r="21" spans="1:11">
      <c r="A21" s="6">
        <v>20</v>
      </c>
      <c r="B21" s="6" t="s">
        <v>31</v>
      </c>
      <c r="C21" s="15" t="s">
        <v>42</v>
      </c>
      <c r="D21" s="6" t="s">
        <v>48</v>
      </c>
      <c r="E21" s="6">
        <v>86</v>
      </c>
      <c r="F21" s="6">
        <v>75</v>
      </c>
      <c r="G21" s="6"/>
      <c r="H21" s="6">
        <f>SUM(E21:G21)/2</f>
        <v>80.5</v>
      </c>
      <c r="I21" s="6">
        <v>11.5</v>
      </c>
      <c r="J21" s="6">
        <f>I21/80*100</f>
        <v>14.375</v>
      </c>
      <c r="K21" s="6"/>
    </row>
    <row r="22" spans="1:11">
      <c r="A22" s="6">
        <v>21</v>
      </c>
      <c r="B22" s="6" t="s">
        <v>31</v>
      </c>
      <c r="C22" s="14" t="s">
        <v>32</v>
      </c>
      <c r="D22" s="6" t="s">
        <v>49</v>
      </c>
      <c r="E22" s="6"/>
      <c r="F22" s="6"/>
      <c r="G22" s="6"/>
      <c r="H22" s="6">
        <f t="shared" si="0"/>
        <v>0</v>
      </c>
      <c r="I22" s="6"/>
      <c r="J22" s="6">
        <f t="shared" si="2"/>
        <v>0</v>
      </c>
      <c r="K22" s="6"/>
    </row>
    <row r="23" spans="1:11">
      <c r="A23" s="6">
        <v>22</v>
      </c>
      <c r="B23" s="6" t="s">
        <v>31</v>
      </c>
      <c r="C23" s="14" t="s">
        <v>32</v>
      </c>
      <c r="D23" s="6" t="s">
        <v>50</v>
      </c>
      <c r="E23" s="6">
        <v>93</v>
      </c>
      <c r="F23" s="6"/>
      <c r="G23" s="6"/>
      <c r="H23" s="6">
        <f>SUM(E23:G23)/1</f>
        <v>93</v>
      </c>
      <c r="I23" s="6">
        <v>45</v>
      </c>
      <c r="J23" s="6">
        <f t="shared" si="2"/>
        <v>90</v>
      </c>
      <c r="K23" s="6"/>
    </row>
    <row r="24" spans="1:11">
      <c r="A24" s="6">
        <v>23</v>
      </c>
      <c r="B24" s="6" t="s">
        <v>31</v>
      </c>
      <c r="C24" s="15" t="s">
        <v>42</v>
      </c>
      <c r="D24" s="6" t="s">
        <v>51</v>
      </c>
      <c r="E24" s="6">
        <v>83</v>
      </c>
      <c r="F24" s="6">
        <v>78</v>
      </c>
      <c r="G24" s="6"/>
      <c r="H24" s="6">
        <f>SUM(E24:G24)/2</f>
        <v>80.5</v>
      </c>
      <c r="I24" s="6">
        <v>5.2</v>
      </c>
      <c r="J24" s="6">
        <f>I24/80*100</f>
        <v>6.5</v>
      </c>
      <c r="K24" s="6"/>
    </row>
    <row r="25" spans="1:11">
      <c r="A25" s="6">
        <v>24</v>
      </c>
      <c r="B25" s="6" t="s">
        <v>31</v>
      </c>
      <c r="C25" s="15" t="s">
        <v>42</v>
      </c>
      <c r="D25" s="6" t="s">
        <v>52</v>
      </c>
      <c r="E25" s="6">
        <v>85</v>
      </c>
      <c r="F25" s="6">
        <v>77</v>
      </c>
      <c r="G25" s="6"/>
      <c r="H25" s="6">
        <f>SUM(E25:G25)/2</f>
        <v>81</v>
      </c>
      <c r="I25" s="6">
        <v>10</v>
      </c>
      <c r="J25" s="6">
        <f t="shared" ref="J25:J27" si="4">I25/80*100</f>
        <v>12.5</v>
      </c>
      <c r="K25" s="6"/>
    </row>
    <row r="26" spans="1:11">
      <c r="A26" s="6">
        <v>25</v>
      </c>
      <c r="B26" s="6" t="s">
        <v>31</v>
      </c>
      <c r="C26" s="15" t="s">
        <v>42</v>
      </c>
      <c r="D26" s="6" t="s">
        <v>53</v>
      </c>
      <c r="E26" s="6"/>
      <c r="F26" s="6"/>
      <c r="G26" s="6"/>
      <c r="H26" s="6">
        <f t="shared" si="0"/>
        <v>0</v>
      </c>
      <c r="I26" s="6"/>
      <c r="J26" s="6">
        <f t="shared" si="4"/>
        <v>0</v>
      </c>
      <c r="K26" s="6"/>
    </row>
    <row r="27" spans="1:11">
      <c r="A27" s="6">
        <v>26</v>
      </c>
      <c r="B27" s="6" t="s">
        <v>31</v>
      </c>
      <c r="C27" s="15" t="s">
        <v>42</v>
      </c>
      <c r="D27" s="6" t="s">
        <v>54</v>
      </c>
      <c r="E27" s="6">
        <v>82</v>
      </c>
      <c r="F27" s="6">
        <v>78</v>
      </c>
      <c r="G27" s="6"/>
      <c r="H27" s="6">
        <f>SUM(E27:G27)/2</f>
        <v>80</v>
      </c>
      <c r="I27" s="6">
        <v>9.1</v>
      </c>
      <c r="J27" s="6">
        <f t="shared" si="4"/>
        <v>11.375</v>
      </c>
      <c r="K27" s="6"/>
    </row>
    <row r="28" spans="1:11">
      <c r="A28" s="6">
        <v>27</v>
      </c>
      <c r="B28" s="6" t="s">
        <v>31</v>
      </c>
      <c r="C28" s="6" t="s">
        <v>55</v>
      </c>
      <c r="D28" s="6" t="s">
        <v>56</v>
      </c>
      <c r="E28" s="6">
        <v>81</v>
      </c>
      <c r="F28" s="6">
        <v>78</v>
      </c>
      <c r="G28" s="6"/>
      <c r="H28" s="6">
        <f>SUM(E28:G28)/2</f>
        <v>79.5</v>
      </c>
      <c r="I28" s="6"/>
      <c r="J28" s="6">
        <f t="shared" si="2"/>
        <v>0</v>
      </c>
      <c r="K28" s="6"/>
    </row>
    <row r="29" spans="1:11">
      <c r="A29" s="6">
        <v>28</v>
      </c>
      <c r="B29" s="6" t="s">
        <v>31</v>
      </c>
      <c r="C29" s="14" t="s">
        <v>32</v>
      </c>
      <c r="D29" s="6" t="s">
        <v>57</v>
      </c>
      <c r="E29" s="6"/>
      <c r="F29" s="6"/>
      <c r="G29" s="6"/>
      <c r="H29" s="6"/>
      <c r="I29" s="6"/>
      <c r="J29" s="6"/>
      <c r="K29" s="6"/>
    </row>
    <row r="30" spans="1:11">
      <c r="A30" s="6">
        <v>29</v>
      </c>
      <c r="B30" s="6" t="s">
        <v>31</v>
      </c>
      <c r="C30" s="14" t="s">
        <v>32</v>
      </c>
      <c r="D30" s="6" t="s">
        <v>58</v>
      </c>
      <c r="E30" s="6"/>
      <c r="F30" s="6"/>
      <c r="G30" s="6"/>
      <c r="H30" s="6"/>
      <c r="I30" s="6"/>
      <c r="J30" s="6"/>
      <c r="K30" s="6"/>
    </row>
    <row r="31" spans="1:11">
      <c r="A31" s="6">
        <v>30</v>
      </c>
      <c r="B31" s="6" t="s">
        <v>31</v>
      </c>
      <c r="C31" s="15" t="s">
        <v>42</v>
      </c>
      <c r="D31" s="6" t="s">
        <v>59</v>
      </c>
      <c r="E31" s="6"/>
      <c r="F31" s="6"/>
      <c r="G31" s="6"/>
      <c r="H31" s="6"/>
      <c r="I31" s="6"/>
      <c r="J31" s="6"/>
      <c r="K31" s="6"/>
    </row>
    <row r="32" spans="1:11">
      <c r="A32" s="6">
        <v>31</v>
      </c>
      <c r="B32" s="6" t="s">
        <v>31</v>
      </c>
      <c r="C32" s="15" t="s">
        <v>42</v>
      </c>
      <c r="D32" s="6" t="s">
        <v>60</v>
      </c>
      <c r="E32" s="6"/>
      <c r="F32" s="6"/>
      <c r="G32" s="6"/>
      <c r="H32" s="6"/>
      <c r="I32" s="6"/>
      <c r="J32" s="6"/>
      <c r="K32" s="6"/>
    </row>
    <row r="33" spans="1:11">
      <c r="A33" s="6">
        <v>32</v>
      </c>
      <c r="B33" s="6" t="s">
        <v>31</v>
      </c>
      <c r="C33" s="14" t="s">
        <v>61</v>
      </c>
      <c r="D33" s="6" t="s">
        <v>62</v>
      </c>
      <c r="E33" s="6">
        <v>81</v>
      </c>
      <c r="F33" s="6">
        <v>78</v>
      </c>
      <c r="G33" s="6"/>
      <c r="H33" s="6">
        <f>SUM(E33:G33)/2</f>
        <v>79.5</v>
      </c>
      <c r="I33" s="6">
        <v>5</v>
      </c>
      <c r="J33" s="6">
        <f t="shared" si="2"/>
        <v>10</v>
      </c>
      <c r="K33" s="6"/>
    </row>
    <row r="34" spans="1:11">
      <c r="A34" s="6">
        <v>33</v>
      </c>
      <c r="B34" s="6" t="s">
        <v>31</v>
      </c>
      <c r="C34" s="14" t="s">
        <v>32</v>
      </c>
      <c r="D34" s="6" t="s">
        <v>63</v>
      </c>
      <c r="E34" s="6">
        <v>87</v>
      </c>
      <c r="F34" s="6">
        <v>80</v>
      </c>
      <c r="G34" s="6"/>
      <c r="H34" s="6">
        <f>SUM(E34:G34)/2</f>
        <v>83.5</v>
      </c>
      <c r="I34" s="6">
        <v>23</v>
      </c>
      <c r="J34" s="6">
        <f t="shared" si="2"/>
        <v>46</v>
      </c>
      <c r="K34" s="6"/>
    </row>
    <row r="35" spans="1:11">
      <c r="A35" s="6">
        <v>34</v>
      </c>
      <c r="B35" s="6" t="s">
        <v>64</v>
      </c>
      <c r="C35" s="6" t="s">
        <v>65</v>
      </c>
      <c r="D35" s="6" t="s">
        <v>66</v>
      </c>
      <c r="E35" s="6"/>
      <c r="F35" s="6"/>
      <c r="G35" s="6"/>
      <c r="H35" s="6">
        <f t="shared" si="0"/>
        <v>0</v>
      </c>
      <c r="I35" s="6"/>
      <c r="J35" s="6"/>
      <c r="K35" s="6"/>
    </row>
    <row r="36" spans="1:11">
      <c r="A36" s="6">
        <v>35</v>
      </c>
      <c r="B36" s="6" t="s">
        <v>64</v>
      </c>
      <c r="C36" s="6" t="s">
        <v>67</v>
      </c>
      <c r="D36" s="6" t="s">
        <v>68</v>
      </c>
      <c r="E36" s="6"/>
      <c r="F36" s="6"/>
      <c r="G36" s="6"/>
      <c r="H36" s="6">
        <f t="shared" si="0"/>
        <v>0</v>
      </c>
      <c r="I36" s="6"/>
      <c r="J36" s="6"/>
      <c r="K36" s="6"/>
    </row>
    <row r="37" spans="1:11">
      <c r="A37" s="6">
        <v>36</v>
      </c>
      <c r="B37" s="6" t="s">
        <v>64</v>
      </c>
      <c r="C37" s="6" t="s">
        <v>69</v>
      </c>
      <c r="D37" s="6" t="s">
        <v>70</v>
      </c>
      <c r="E37" s="6">
        <v>78</v>
      </c>
      <c r="F37" s="6">
        <v>77</v>
      </c>
      <c r="G37" s="6"/>
      <c r="H37" s="6">
        <f>SUM(E37:G37)/2</f>
        <v>77.5</v>
      </c>
      <c r="I37" s="6"/>
      <c r="J37" s="6"/>
      <c r="K37" s="6"/>
    </row>
    <row r="38" spans="1:11">
      <c r="A38" s="6">
        <v>37</v>
      </c>
      <c r="B38" s="6" t="s">
        <v>64</v>
      </c>
      <c r="C38" s="6" t="s">
        <v>71</v>
      </c>
      <c r="D38" s="6" t="s">
        <v>72</v>
      </c>
      <c r="E38" s="6">
        <v>73</v>
      </c>
      <c r="F38" s="6">
        <v>75</v>
      </c>
      <c r="G38" s="6"/>
      <c r="H38" s="6">
        <f>SUM(E38:G38)/2</f>
        <v>74</v>
      </c>
      <c r="I38" s="6"/>
      <c r="J38" s="6"/>
      <c r="K38" s="6"/>
    </row>
    <row r="39" spans="1:11">
      <c r="A39" s="6">
        <v>38</v>
      </c>
      <c r="B39" s="6" t="s">
        <v>64</v>
      </c>
      <c r="C39" s="6" t="s">
        <v>73</v>
      </c>
      <c r="D39" s="6" t="s">
        <v>74</v>
      </c>
      <c r="E39" s="6">
        <v>82</v>
      </c>
      <c r="F39" s="6">
        <v>80</v>
      </c>
      <c r="G39" s="6"/>
      <c r="H39" s="6">
        <f>SUM(E39:G39)/2</f>
        <v>81</v>
      </c>
      <c r="I39" s="6"/>
      <c r="J39" s="6"/>
      <c r="K39" s="6"/>
    </row>
    <row r="40" spans="1:11">
      <c r="A40" s="6">
        <v>39</v>
      </c>
      <c r="B40" s="6" t="s">
        <v>64</v>
      </c>
      <c r="C40" s="6" t="s">
        <v>75</v>
      </c>
      <c r="D40" s="6" t="s">
        <v>76</v>
      </c>
      <c r="E40" s="6"/>
      <c r="F40" s="6"/>
      <c r="G40" s="6"/>
      <c r="H40" s="6">
        <f t="shared" si="0"/>
        <v>0</v>
      </c>
      <c r="I40" s="6"/>
      <c r="J40" s="6"/>
      <c r="K40" s="6"/>
    </row>
    <row r="41" spans="1:11">
      <c r="A41" s="16">
        <v>40</v>
      </c>
      <c r="B41" s="16" t="s">
        <v>64</v>
      </c>
      <c r="C41" s="16" t="s">
        <v>77</v>
      </c>
      <c r="D41" s="16" t="s">
        <v>78</v>
      </c>
      <c r="E41" s="16"/>
      <c r="F41" s="16"/>
      <c r="G41" s="16"/>
      <c r="H41" s="6">
        <f t="shared" si="0"/>
        <v>0</v>
      </c>
      <c r="I41" s="16"/>
      <c r="J41" s="16"/>
      <c r="K41" s="16"/>
    </row>
    <row r="42" spans="1:11">
      <c r="A42" s="6">
        <v>41</v>
      </c>
      <c r="B42" s="6" t="s">
        <v>64</v>
      </c>
      <c r="C42" s="6" t="s">
        <v>79</v>
      </c>
      <c r="D42" s="6" t="s">
        <v>80</v>
      </c>
      <c r="E42" s="6">
        <v>83</v>
      </c>
      <c r="F42" s="6">
        <v>76</v>
      </c>
      <c r="G42" s="6"/>
      <c r="H42" s="6">
        <f>SUM(E42:G42)/2</f>
        <v>79.5</v>
      </c>
      <c r="I42" s="6"/>
      <c r="J42" s="6"/>
      <c r="K42" s="6"/>
    </row>
  </sheetData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tabSelected="1" workbookViewId="0">
      <selection activeCell="I16" sqref="I16"/>
    </sheetView>
  </sheetViews>
  <sheetFormatPr defaultColWidth="10" defaultRowHeight="13.5" outlineLevelCol="5"/>
  <cols>
    <col min="1" max="1" width="13.5" customWidth="1"/>
    <col min="2" max="2" width="25.5" customWidth="1"/>
    <col min="3" max="3" width="50.3333333333333" customWidth="1"/>
    <col min="5" max="5" width="42.1666666666667" style="2" customWidth="1"/>
    <col min="11" max="11" width="13.1666666666667" customWidth="1"/>
    <col min="13" max="13" width="13.5" customWidth="1"/>
    <col min="14" max="14" width="11.8333333333333" customWidth="1"/>
    <col min="15" max="15" width="50.3333333333333" customWidth="1"/>
  </cols>
  <sheetData>
    <row r="1" ht="22.5" spans="1:1">
      <c r="A1" s="3" t="s">
        <v>32</v>
      </c>
    </row>
    <row r="2" ht="20.25" spans="1:6">
      <c r="A2" s="4" t="s">
        <v>0</v>
      </c>
      <c r="B2" s="4" t="s">
        <v>1</v>
      </c>
      <c r="C2" s="4" t="s">
        <v>2</v>
      </c>
      <c r="D2" s="4" t="s">
        <v>3</v>
      </c>
      <c r="E2" s="5" t="s">
        <v>81</v>
      </c>
      <c r="F2" s="4" t="s">
        <v>82</v>
      </c>
    </row>
    <row r="3" ht="20" customHeight="1" spans="1:6">
      <c r="A3" s="6">
        <v>22</v>
      </c>
      <c r="B3" s="7" t="s">
        <v>31</v>
      </c>
      <c r="C3" s="7" t="s">
        <v>32</v>
      </c>
      <c r="D3" s="7" t="s">
        <v>50</v>
      </c>
      <c r="E3" s="7" t="s">
        <v>83</v>
      </c>
      <c r="F3" s="7" t="s">
        <v>84</v>
      </c>
    </row>
    <row r="4" ht="20.25" spans="1:6">
      <c r="A4" s="6">
        <v>12</v>
      </c>
      <c r="B4" s="7" t="s">
        <v>31</v>
      </c>
      <c r="C4" s="7" t="s">
        <v>34</v>
      </c>
      <c r="D4" s="7" t="s">
        <v>35</v>
      </c>
      <c r="E4" s="7" t="s">
        <v>85</v>
      </c>
      <c r="F4" s="7" t="s">
        <v>86</v>
      </c>
    </row>
    <row r="5" ht="20.25" spans="1:6">
      <c r="A5" s="6">
        <v>33</v>
      </c>
      <c r="B5" s="6" t="s">
        <v>31</v>
      </c>
      <c r="C5" s="6" t="s">
        <v>32</v>
      </c>
      <c r="D5" s="6" t="s">
        <v>63</v>
      </c>
      <c r="E5" s="7" t="s">
        <v>87</v>
      </c>
      <c r="F5" s="7" t="s">
        <v>88</v>
      </c>
    </row>
    <row r="6" ht="20.25" spans="1:6">
      <c r="A6" s="6">
        <v>14</v>
      </c>
      <c r="B6" s="6" t="s">
        <v>31</v>
      </c>
      <c r="C6" s="6" t="s">
        <v>38</v>
      </c>
      <c r="D6" s="6" t="s">
        <v>39</v>
      </c>
      <c r="E6" s="7" t="s">
        <v>89</v>
      </c>
      <c r="F6" s="7" t="s">
        <v>88</v>
      </c>
    </row>
    <row r="7" ht="20.25" spans="1:6">
      <c r="A7" s="6">
        <v>32</v>
      </c>
      <c r="B7" s="6" t="s">
        <v>31</v>
      </c>
      <c r="C7" s="6" t="s">
        <v>61</v>
      </c>
      <c r="D7" s="6" t="s">
        <v>62</v>
      </c>
      <c r="E7" s="7" t="s">
        <v>90</v>
      </c>
      <c r="F7" s="7" t="s">
        <v>88</v>
      </c>
    </row>
    <row r="8" spans="5:5">
      <c r="E8"/>
    </row>
    <row r="9" spans="5:5">
      <c r="E9"/>
    </row>
    <row r="10" ht="22.5" spans="1:5">
      <c r="A10" s="8" t="s">
        <v>42</v>
      </c>
      <c r="E10"/>
    </row>
    <row r="11" ht="20" customHeight="1" spans="1:6">
      <c r="A11" s="4" t="s">
        <v>0</v>
      </c>
      <c r="B11" s="4" t="s">
        <v>1</v>
      </c>
      <c r="C11" s="4" t="s">
        <v>2</v>
      </c>
      <c r="D11" s="4" t="s">
        <v>3</v>
      </c>
      <c r="E11" s="7"/>
      <c r="F11" s="4" t="s">
        <v>82</v>
      </c>
    </row>
    <row r="12" s="1" customFormat="1" ht="20.25" spans="1:6">
      <c r="A12" s="9">
        <v>16</v>
      </c>
      <c r="B12" s="9" t="s">
        <v>31</v>
      </c>
      <c r="C12" s="9" t="s">
        <v>42</v>
      </c>
      <c r="D12" s="9" t="s">
        <v>43</v>
      </c>
      <c r="E12" s="10" t="s">
        <v>91</v>
      </c>
      <c r="F12" s="10"/>
    </row>
    <row r="13" ht="21" customHeight="1" spans="1:6">
      <c r="A13" s="6">
        <v>20</v>
      </c>
      <c r="B13" s="6" t="s">
        <v>31</v>
      </c>
      <c r="C13" s="6" t="s">
        <v>42</v>
      </c>
      <c r="D13" s="6" t="s">
        <v>48</v>
      </c>
      <c r="E13" s="7" t="s">
        <v>92</v>
      </c>
      <c r="F13" s="7" t="s">
        <v>86</v>
      </c>
    </row>
    <row r="14" ht="20.25" spans="1:6">
      <c r="A14" s="6">
        <v>19</v>
      </c>
      <c r="B14" s="6" t="s">
        <v>31</v>
      </c>
      <c r="C14" s="6" t="s">
        <v>42</v>
      </c>
      <c r="D14" s="6" t="s">
        <v>47</v>
      </c>
      <c r="E14" s="7" t="s">
        <v>93</v>
      </c>
      <c r="F14" s="7" t="s">
        <v>88</v>
      </c>
    </row>
    <row r="15" s="2" customFormat="1" ht="20" customHeight="1" spans="1:6">
      <c r="A15" s="9">
        <v>15</v>
      </c>
      <c r="B15" s="9" t="s">
        <v>31</v>
      </c>
      <c r="C15" s="9" t="s">
        <v>40</v>
      </c>
      <c r="D15" s="9" t="s">
        <v>41</v>
      </c>
      <c r="E15" s="10" t="s">
        <v>94</v>
      </c>
      <c r="F15" s="10"/>
    </row>
    <row r="16" ht="20.25" spans="1:6">
      <c r="A16" s="6">
        <v>13</v>
      </c>
      <c r="B16" s="6" t="s">
        <v>31</v>
      </c>
      <c r="C16" s="6" t="s">
        <v>36</v>
      </c>
      <c r="D16" s="6" t="s">
        <v>37</v>
      </c>
      <c r="E16" s="7" t="s">
        <v>95</v>
      </c>
      <c r="F16" s="7" t="s">
        <v>96</v>
      </c>
    </row>
    <row r="17" ht="20.25" spans="1:6">
      <c r="A17" s="6">
        <v>24</v>
      </c>
      <c r="B17" s="6" t="s">
        <v>31</v>
      </c>
      <c r="C17" s="6" t="s">
        <v>42</v>
      </c>
      <c r="D17" s="6" t="s">
        <v>52</v>
      </c>
      <c r="E17" s="7" t="s">
        <v>97</v>
      </c>
      <c r="F17" s="7" t="s">
        <v>96</v>
      </c>
    </row>
    <row r="18" ht="20.25" spans="1:6">
      <c r="A18" s="6">
        <v>26</v>
      </c>
      <c r="B18" s="6" t="s">
        <v>31</v>
      </c>
      <c r="C18" s="6" t="s">
        <v>42</v>
      </c>
      <c r="D18" s="6" t="s">
        <v>54</v>
      </c>
      <c r="E18" s="7" t="s">
        <v>98</v>
      </c>
      <c r="F18" s="7" t="s">
        <v>96</v>
      </c>
    </row>
    <row r="19" ht="20.25" spans="1:6">
      <c r="A19" s="6">
        <v>23</v>
      </c>
      <c r="B19" s="6" t="s">
        <v>31</v>
      </c>
      <c r="C19" s="6" t="s">
        <v>42</v>
      </c>
      <c r="D19" s="6" t="s">
        <v>51</v>
      </c>
      <c r="E19" s="7" t="s">
        <v>99</v>
      </c>
      <c r="F19" s="7" t="s">
        <v>96</v>
      </c>
    </row>
    <row r="20" spans="5:5">
      <c r="E20"/>
    </row>
    <row r="21" spans="5:5">
      <c r="E21"/>
    </row>
    <row r="22" ht="22.5" spans="1:5">
      <c r="A22" s="11" t="s">
        <v>10</v>
      </c>
      <c r="E22"/>
    </row>
    <row r="23" ht="20.25" spans="1:6">
      <c r="A23" s="4" t="s">
        <v>0</v>
      </c>
      <c r="B23" s="4" t="s">
        <v>1</v>
      </c>
      <c r="C23" s="4" t="s">
        <v>2</v>
      </c>
      <c r="D23" s="4" t="s">
        <v>3</v>
      </c>
      <c r="E23" s="7"/>
      <c r="F23" s="4" t="s">
        <v>82</v>
      </c>
    </row>
    <row r="24" ht="20.25" spans="1:6">
      <c r="A24" s="6">
        <v>4</v>
      </c>
      <c r="B24" s="6" t="s">
        <v>10</v>
      </c>
      <c r="C24" s="6" t="s">
        <v>17</v>
      </c>
      <c r="D24" s="6" t="s">
        <v>18</v>
      </c>
      <c r="E24" s="7" t="s">
        <v>100</v>
      </c>
      <c r="F24" s="7" t="s">
        <v>84</v>
      </c>
    </row>
    <row r="25" ht="20.25" spans="1:6">
      <c r="A25" s="6">
        <v>8</v>
      </c>
      <c r="B25" s="6" t="s">
        <v>10</v>
      </c>
      <c r="C25" s="6" t="s">
        <v>25</v>
      </c>
      <c r="D25" s="6" t="s">
        <v>26</v>
      </c>
      <c r="E25" s="7" t="s">
        <v>101</v>
      </c>
      <c r="F25" s="7" t="s">
        <v>86</v>
      </c>
    </row>
    <row r="26" ht="20.25" spans="1:6">
      <c r="A26" s="6">
        <v>5</v>
      </c>
      <c r="B26" s="6" t="s">
        <v>10</v>
      </c>
      <c r="C26" s="6" t="s">
        <v>19</v>
      </c>
      <c r="D26" s="6" t="s">
        <v>20</v>
      </c>
      <c r="E26" s="7" t="s">
        <v>102</v>
      </c>
      <c r="F26" s="7" t="s">
        <v>86</v>
      </c>
    </row>
    <row r="27" ht="20.25" spans="1:6">
      <c r="A27" s="6">
        <v>10</v>
      </c>
      <c r="B27" s="6" t="s">
        <v>10</v>
      </c>
      <c r="C27" s="6" t="s">
        <v>29</v>
      </c>
      <c r="D27" s="6" t="s">
        <v>30</v>
      </c>
      <c r="E27" s="7" t="s">
        <v>103</v>
      </c>
      <c r="F27" s="7" t="s">
        <v>88</v>
      </c>
    </row>
    <row r="28" ht="20.25" spans="1:6">
      <c r="A28" s="6">
        <v>7</v>
      </c>
      <c r="B28" s="6" t="s">
        <v>10</v>
      </c>
      <c r="C28" s="6" t="s">
        <v>23</v>
      </c>
      <c r="D28" s="6" t="s">
        <v>24</v>
      </c>
      <c r="E28" s="7" t="s">
        <v>104</v>
      </c>
      <c r="F28" s="7" t="s">
        <v>88</v>
      </c>
    </row>
    <row r="29" ht="20.25" spans="1:6">
      <c r="A29" s="6">
        <v>6</v>
      </c>
      <c r="B29" s="6" t="s">
        <v>10</v>
      </c>
      <c r="C29" s="6" t="s">
        <v>21</v>
      </c>
      <c r="D29" s="6" t="s">
        <v>22</v>
      </c>
      <c r="E29" s="7" t="s">
        <v>105</v>
      </c>
      <c r="F29" s="7" t="s">
        <v>88</v>
      </c>
    </row>
    <row r="30" ht="20.25" spans="1:6">
      <c r="A30" s="6">
        <v>2</v>
      </c>
      <c r="B30" s="6" t="s">
        <v>10</v>
      </c>
      <c r="C30" s="6" t="s">
        <v>13</v>
      </c>
      <c r="D30" s="6" t="s">
        <v>14</v>
      </c>
      <c r="E30" s="7" t="s">
        <v>106</v>
      </c>
      <c r="F30" s="7" t="s">
        <v>96</v>
      </c>
    </row>
    <row r="31" ht="20.25" spans="1:6">
      <c r="A31" s="6">
        <v>9</v>
      </c>
      <c r="B31" s="6" t="s">
        <v>10</v>
      </c>
      <c r="C31" s="6" t="s">
        <v>27</v>
      </c>
      <c r="D31" s="6" t="s">
        <v>28</v>
      </c>
      <c r="E31" s="7" t="s">
        <v>107</v>
      </c>
      <c r="F31" s="7" t="s">
        <v>96</v>
      </c>
    </row>
    <row r="32" ht="20.25" spans="1:6">
      <c r="A32" s="6">
        <v>3</v>
      </c>
      <c r="B32" s="6" t="s">
        <v>10</v>
      </c>
      <c r="C32" s="6" t="s">
        <v>15</v>
      </c>
      <c r="D32" s="6" t="s">
        <v>16</v>
      </c>
      <c r="E32" s="7" t="s">
        <v>108</v>
      </c>
      <c r="F32" s="7" t="s">
        <v>96</v>
      </c>
    </row>
    <row r="33" spans="5:5">
      <c r="E33"/>
    </row>
    <row r="34" spans="5:5">
      <c r="E34"/>
    </row>
    <row r="35" ht="22.5" spans="1:5">
      <c r="A35" s="12" t="s">
        <v>64</v>
      </c>
      <c r="E35"/>
    </row>
    <row r="36" ht="20.25" spans="1:6">
      <c r="A36" s="4" t="s">
        <v>0</v>
      </c>
      <c r="B36" s="4" t="s">
        <v>1</v>
      </c>
      <c r="C36" s="4" t="s">
        <v>2</v>
      </c>
      <c r="D36" s="4" t="s">
        <v>3</v>
      </c>
      <c r="E36" s="7"/>
      <c r="F36" s="4" t="s">
        <v>82</v>
      </c>
    </row>
    <row r="37" ht="20.25" spans="1:6">
      <c r="A37" s="6">
        <v>38</v>
      </c>
      <c r="B37" s="6" t="s">
        <v>64</v>
      </c>
      <c r="C37" s="6" t="s">
        <v>73</v>
      </c>
      <c r="D37" s="6" t="s">
        <v>74</v>
      </c>
      <c r="E37" s="7" t="s">
        <v>109</v>
      </c>
      <c r="F37" s="7" t="s">
        <v>88</v>
      </c>
    </row>
    <row r="38" ht="20.25" spans="1:6">
      <c r="A38" s="6">
        <v>41</v>
      </c>
      <c r="B38" s="6" t="s">
        <v>64</v>
      </c>
      <c r="C38" s="6" t="s">
        <v>79</v>
      </c>
      <c r="D38" s="6" t="s">
        <v>80</v>
      </c>
      <c r="E38" s="7" t="s">
        <v>110</v>
      </c>
      <c r="F38" s="7" t="s">
        <v>96</v>
      </c>
    </row>
    <row r="39" ht="20.25" spans="1:6">
      <c r="A39" s="6">
        <v>36</v>
      </c>
      <c r="B39" s="6" t="s">
        <v>64</v>
      </c>
      <c r="C39" s="6" t="s">
        <v>69</v>
      </c>
      <c r="D39" s="6" t="s">
        <v>70</v>
      </c>
      <c r="E39" s="7" t="s">
        <v>111</v>
      </c>
      <c r="F39" s="7" t="s">
        <v>96</v>
      </c>
    </row>
    <row r="40" ht="20.25" spans="1:6">
      <c r="A40" s="6">
        <v>37</v>
      </c>
      <c r="B40" s="6" t="s">
        <v>64</v>
      </c>
      <c r="C40" s="6" t="s">
        <v>71</v>
      </c>
      <c r="D40" s="6" t="s">
        <v>72</v>
      </c>
      <c r="E40" s="7" t="s">
        <v>112</v>
      </c>
      <c r="F40" s="7" t="s">
        <v>96</v>
      </c>
    </row>
    <row r="41" ht="20.25" spans="1:6">
      <c r="A41" s="6">
        <v>27</v>
      </c>
      <c r="B41" s="6" t="s">
        <v>64</v>
      </c>
      <c r="C41" s="6" t="s">
        <v>55</v>
      </c>
      <c r="D41" s="6" t="s">
        <v>56</v>
      </c>
      <c r="E41" s="7" t="s">
        <v>113</v>
      </c>
      <c r="F41" s="7" t="s">
        <v>96</v>
      </c>
    </row>
  </sheetData>
  <pageMargins left="0.7" right="0.7" top="0.75" bottom="0.75" header="0.3" footer="0.3"/>
  <pageSetup paperSize="9" scale="8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NCO-AL00</dc:creator>
  <cp:lastModifiedBy>HAN</cp:lastModifiedBy>
  <dcterms:created xsi:type="dcterms:W3CDTF">2024-03-06T23:31:00Z</dcterms:created>
  <cp:lastPrinted>2024-04-01T06:17:00Z</cp:lastPrinted>
  <dcterms:modified xsi:type="dcterms:W3CDTF">2024-10-08T06:48:32Z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3FB99FE09EDB4221892B25A1D6F25C3F_13</vt:lpwstr>
  </property>
  <property fmtid="{D5CDD505-2E9C-101B-9397-08002B2CF9AE}" pid="3" name="KSOProductBuildVer">
    <vt:lpwstr>2052-12.1.0.18276</vt:lpwstr>
  </property>
</Properties>
</file>